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illermoguerrero/Desktop/"/>
    </mc:Choice>
  </mc:AlternateContent>
  <xr:revisionPtr revIDLastSave="0" documentId="13_ncr:1_{04D32BFA-F763-0E49-A4A5-3A2CF910168A}" xr6:coauthVersionLast="47" xr6:coauthVersionMax="47" xr10:uidLastSave="{00000000-0000-0000-0000-000000000000}"/>
  <bookViews>
    <workbookView xWindow="29600" yWindow="360" windowWidth="33980" windowHeight="19840" xr2:uid="{EBDC2B44-EE57-6148-8B33-082FFDE68A0B}"/>
  </bookViews>
  <sheets>
    <sheet name="DOGE" sheetId="9" r:id="rId1"/>
    <sheet name="ETH" sheetId="8" r:id="rId2"/>
    <sheet name="BTC" sheetId="7" r:id="rId3"/>
    <sheet name="Rose" sheetId="6" r:id="rId4"/>
    <sheet name="Shiba" sheetId="5" r:id="rId5"/>
    <sheet name="XRP" sheetId="4" r:id="rId6"/>
    <sheet name="LTC" sheetId="3" r:id="rId7"/>
    <sheet name="DOT" sheetId="2" r:id="rId8"/>
    <sheet name="Polygon" sheetId="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9" l="1"/>
  <c r="C6" i="9"/>
  <c r="D6" i="9" s="1"/>
  <c r="D7" i="9"/>
  <c r="D5" i="9"/>
  <c r="C7" i="8"/>
  <c r="D7" i="8" s="1"/>
  <c r="C6" i="8"/>
  <c r="D6" i="8"/>
  <c r="D5" i="8"/>
  <c r="C7" i="7"/>
  <c r="D7" i="7" s="1"/>
  <c r="C6" i="7"/>
  <c r="D6" i="7" s="1"/>
  <c r="D5" i="7"/>
  <c r="C7" i="6"/>
  <c r="D7" i="6" s="1"/>
  <c r="C6" i="6"/>
  <c r="D6" i="6" s="1"/>
  <c r="D5" i="6"/>
  <c r="C7" i="5"/>
  <c r="D7" i="5" s="1"/>
  <c r="C6" i="5"/>
  <c r="D6" i="5" s="1"/>
  <c r="D5" i="5"/>
  <c r="C7" i="4"/>
  <c r="D7" i="4" s="1"/>
  <c r="C6" i="4"/>
  <c r="D6" i="4" s="1"/>
  <c r="D5" i="4"/>
  <c r="C7" i="3"/>
  <c r="C6" i="3"/>
  <c r="D7" i="3"/>
  <c r="D6" i="3"/>
  <c r="D5" i="3"/>
  <c r="C7" i="2"/>
  <c r="D7" i="2" s="1"/>
  <c r="C6" i="2"/>
  <c r="D6" i="2" s="1"/>
  <c r="D5" i="2"/>
  <c r="C7" i="1"/>
  <c r="D7" i="1" s="1"/>
  <c r="C6" i="1"/>
  <c r="D6" i="1" s="1"/>
  <c r="D5" i="1"/>
</calcChain>
</file>

<file path=xl/sharedStrings.xml><?xml version="1.0" encoding="utf-8"?>
<sst xmlns="http://schemas.openxmlformats.org/spreadsheetml/2006/main" count="59" uniqueCount="20">
  <si>
    <t>Cantidad de MATIC</t>
  </si>
  <si>
    <t>Precio Actual</t>
  </si>
  <si>
    <t>Precio Forecast 2025</t>
  </si>
  <si>
    <t>Precio Forecast 2030</t>
  </si>
  <si>
    <t>Cantidad</t>
  </si>
  <si>
    <t>Total</t>
  </si>
  <si>
    <t>Cantidad de DOT</t>
  </si>
  <si>
    <t>Precio</t>
  </si>
  <si>
    <t>Cantidad de LTC</t>
  </si>
  <si>
    <t>Cantidad de XRP</t>
  </si>
  <si>
    <t>Cantidad de Shib</t>
  </si>
  <si>
    <t>billones</t>
  </si>
  <si>
    <t>Cantidad de Rose</t>
  </si>
  <si>
    <t>Cantidad de BTC</t>
  </si>
  <si>
    <t>Cantidad de ETH</t>
  </si>
  <si>
    <t>Cantidad de DOGE</t>
  </si>
  <si>
    <t>https://buscandocryptodinero.com/</t>
  </si>
  <si>
    <t>https://www.kidswithties.com/</t>
  </si>
  <si>
    <t>soporte@buscandocryptodinero.com</t>
  </si>
  <si>
    <t>buscando.cryptodinero@gmail.com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</si>
</sst>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1" fillId="0" borderId="0" xfId="1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2" fontId="1" fillId="0" borderId="0" xfId="0" applyNumberFormat="1" applyFont="1"/>
    <xf numFmtId="165" fontId="1" fillId="0" borderId="0" xfId="1" applyNumberFormat="1" applyFont="1"/>
    <xf numFmtId="0" fontId="2" fillId="0" borderId="0" xfId="2"/>
    <xf numFmtId="0" fontId="0" fillId="0" borderId="1" xfId="0" applyBorder="1"/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left"/>
    </xf>
    <xf numFmtId="164" fontId="1" fillId="0" borderId="2" xfId="0" applyNumberFormat="1" applyFont="1" applyBorder="1" applyAlignment="1">
      <alignment horizontal="center"/>
    </xf>
    <xf numFmtId="2" fontId="1" fillId="0" borderId="0" xfId="0" applyNumberFormat="1" applyFont="1" applyBorder="1"/>
    <xf numFmtId="0" fontId="0" fillId="0" borderId="3" xfId="0" applyBorder="1"/>
    <xf numFmtId="0" fontId="0" fillId="0" borderId="6" xfId="0" applyBorder="1"/>
    <xf numFmtId="0" fontId="1" fillId="0" borderId="8" xfId="0" applyFont="1" applyBorder="1" applyAlignment="1">
      <alignment horizontal="center"/>
    </xf>
    <xf numFmtId="165" fontId="1" fillId="2" borderId="7" xfId="1" applyNumberFormat="1" applyFont="1" applyFill="1" applyBorder="1"/>
    <xf numFmtId="2" fontId="1" fillId="2" borderId="4" xfId="0" applyNumberFormat="1" applyFont="1" applyFill="1" applyBorder="1"/>
    <xf numFmtId="164" fontId="1" fillId="2" borderId="5" xfId="0" applyNumberFormat="1" applyFont="1" applyFill="1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s://www.facebook.com/Buscando-Crypto-Dinero-265316410935021/" TargetMode="External"/><Relationship Id="rId18" Type="http://schemas.openxmlformats.org/officeDocument/2006/relationships/image" Target="../media/image10.png"/><Relationship Id="rId3" Type="http://schemas.openxmlformats.org/officeDocument/2006/relationships/image" Target="../media/image2.jpeg"/><Relationship Id="rId21" Type="http://schemas.openxmlformats.org/officeDocument/2006/relationships/hyperlink" Target="https://open.spotify.com/show/355XM5pLO53rwTOv7KfqGj" TargetMode="External"/><Relationship Id="rId7" Type="http://schemas.openxmlformats.org/officeDocument/2006/relationships/hyperlink" Target="https://www.kidswithties.com/" TargetMode="External"/><Relationship Id="rId12" Type="http://schemas.openxmlformats.org/officeDocument/2006/relationships/image" Target="../media/image7.png"/><Relationship Id="rId17" Type="http://schemas.openxmlformats.org/officeDocument/2006/relationships/hyperlink" Target="https://www.instagram.com/memoca/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9.png"/><Relationship Id="rId20" Type="http://schemas.openxmlformats.org/officeDocument/2006/relationships/image" Target="../media/image11.png"/><Relationship Id="rId1" Type="http://schemas.openxmlformats.org/officeDocument/2006/relationships/hyperlink" Target="https://buscandocryptodinero.com/" TargetMode="External"/><Relationship Id="rId6" Type="http://schemas.openxmlformats.org/officeDocument/2006/relationships/image" Target="../media/image4.jpeg"/><Relationship Id="rId11" Type="http://schemas.openxmlformats.org/officeDocument/2006/relationships/hyperlink" Target="https://t.me/bcryptodineroForex" TargetMode="External"/><Relationship Id="rId5" Type="http://schemas.openxmlformats.org/officeDocument/2006/relationships/hyperlink" Target="https://buscandocryptodinero.com/producto/bcd-academy/" TargetMode="External"/><Relationship Id="rId15" Type="http://schemas.openxmlformats.org/officeDocument/2006/relationships/hyperlink" Target="https://twitter.com/BCryptodinero" TargetMode="External"/><Relationship Id="rId10" Type="http://schemas.openxmlformats.org/officeDocument/2006/relationships/image" Target="../media/image6.png"/><Relationship Id="rId19" Type="http://schemas.openxmlformats.org/officeDocument/2006/relationships/hyperlink" Target="https://www.youtube.com/channel/UCCEkCzowAHUurUnGnKmN_5w" TargetMode="External"/><Relationship Id="rId4" Type="http://schemas.openxmlformats.org/officeDocument/2006/relationships/image" Target="../media/image3.jpeg"/><Relationship Id="rId9" Type="http://schemas.openxmlformats.org/officeDocument/2006/relationships/hyperlink" Target="https://www.tiktok.com/@bcryptodinero" TargetMode="External"/><Relationship Id="rId14" Type="http://schemas.openxmlformats.org/officeDocument/2006/relationships/image" Target="../media/image8.png"/><Relationship Id="rId22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618067</xdr:colOff>
      <xdr:row>4</xdr:row>
      <xdr:rowOff>8468</xdr:rowOff>
    </xdr:from>
    <xdr:to>
      <xdr:col>6</xdr:col>
      <xdr:colOff>270934</xdr:colOff>
      <xdr:row>10</xdr:row>
      <xdr:rowOff>84668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34D4BF-6B64-A8C5-886A-BB9D453F1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5734" y="821268"/>
          <a:ext cx="1312333" cy="1312333"/>
        </a:xfrm>
        <a:prstGeom prst="rect">
          <a:avLst/>
        </a:prstGeom>
      </xdr:spPr>
    </xdr:pic>
    <xdr:clientData/>
  </xdr:twoCellAnchor>
  <xdr:twoCellAnchor editAs="oneCell">
    <xdr:from>
      <xdr:col>4</xdr:col>
      <xdr:colOff>313267</xdr:colOff>
      <xdr:row>9</xdr:row>
      <xdr:rowOff>203199</xdr:rowOff>
    </xdr:from>
    <xdr:to>
      <xdr:col>7</xdr:col>
      <xdr:colOff>516466</xdr:colOff>
      <xdr:row>23</xdr:row>
      <xdr:rowOff>50798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2EE2E1-699A-9889-0DFE-129DE16E8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0934" y="2031999"/>
          <a:ext cx="2692399" cy="2692399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9</xdr:row>
      <xdr:rowOff>203199</xdr:rowOff>
    </xdr:from>
    <xdr:to>
      <xdr:col>4</xdr:col>
      <xdr:colOff>330201</xdr:colOff>
      <xdr:row>23</xdr:row>
      <xdr:rowOff>50800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4E96131-0733-ADA9-4DF3-4C35179F9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467" y="2031999"/>
          <a:ext cx="2692401" cy="2692401"/>
        </a:xfrm>
        <a:prstGeom prst="rect">
          <a:avLst/>
        </a:prstGeom>
      </xdr:spPr>
    </xdr:pic>
    <xdr:clientData/>
  </xdr:twoCellAnchor>
  <xdr:twoCellAnchor editAs="oneCell">
    <xdr:from>
      <xdr:col>0</xdr:col>
      <xdr:colOff>8467</xdr:colOff>
      <xdr:row>10</xdr:row>
      <xdr:rowOff>8466</xdr:rowOff>
    </xdr:from>
    <xdr:to>
      <xdr:col>2</xdr:col>
      <xdr:colOff>313267</xdr:colOff>
      <xdr:row>23</xdr:row>
      <xdr:rowOff>42333</xdr:rowOff>
    </xdr:to>
    <xdr:pic>
      <xdr:nvPicPr>
        <xdr:cNvPr id="9" name="Imagen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74888B-5E74-CFAA-CF37-8C4EAFC65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" y="2040466"/>
          <a:ext cx="2675467" cy="2675467"/>
        </a:xfrm>
        <a:prstGeom prst="rect">
          <a:avLst/>
        </a:prstGeom>
      </xdr:spPr>
    </xdr:pic>
    <xdr:clientData/>
  </xdr:twoCellAnchor>
  <xdr:twoCellAnchor editAs="oneCell">
    <xdr:from>
      <xdr:col>4</xdr:col>
      <xdr:colOff>33867</xdr:colOff>
      <xdr:row>0</xdr:row>
      <xdr:rowOff>42333</xdr:rowOff>
    </xdr:from>
    <xdr:to>
      <xdr:col>7</xdr:col>
      <xdr:colOff>237067</xdr:colOff>
      <xdr:row>4</xdr:row>
      <xdr:rowOff>84666</xdr:rowOff>
    </xdr:to>
    <xdr:pic>
      <xdr:nvPicPr>
        <xdr:cNvPr id="11" name="Imagen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A1261DC-78AF-1F6F-AA78-9996FC5F4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534" y="42333"/>
          <a:ext cx="2692400" cy="889000"/>
        </a:xfrm>
        <a:prstGeom prst="rect">
          <a:avLst/>
        </a:prstGeom>
      </xdr:spPr>
    </xdr:pic>
    <xdr:clientData/>
  </xdr:twoCellAnchor>
  <xdr:twoCellAnchor editAs="oneCell">
    <xdr:from>
      <xdr:col>4</xdr:col>
      <xdr:colOff>787398</xdr:colOff>
      <xdr:row>23</xdr:row>
      <xdr:rowOff>186267</xdr:rowOff>
    </xdr:from>
    <xdr:to>
      <xdr:col>5</xdr:col>
      <xdr:colOff>380999</xdr:colOff>
      <xdr:row>26</xdr:row>
      <xdr:rowOff>1</xdr:rowOff>
    </xdr:to>
    <xdr:pic>
      <xdr:nvPicPr>
        <xdr:cNvPr id="13" name="Imagen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B3ADEF3-7046-1FAE-40DB-BC8157BE2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5065" y="4859867"/>
          <a:ext cx="423334" cy="423334"/>
        </a:xfrm>
        <a:prstGeom prst="rect">
          <a:avLst/>
        </a:prstGeom>
      </xdr:spPr>
    </xdr:pic>
    <xdr:clientData/>
  </xdr:twoCellAnchor>
  <xdr:twoCellAnchor editAs="oneCell">
    <xdr:from>
      <xdr:col>4</xdr:col>
      <xdr:colOff>150000</xdr:colOff>
      <xdr:row>24</xdr:row>
      <xdr:rowOff>0</xdr:rowOff>
    </xdr:from>
    <xdr:to>
      <xdr:col>4</xdr:col>
      <xdr:colOff>564867</xdr:colOff>
      <xdr:row>26</xdr:row>
      <xdr:rowOff>8467</xdr:rowOff>
    </xdr:to>
    <xdr:pic>
      <xdr:nvPicPr>
        <xdr:cNvPr id="15" name="Imagen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B0577C2-0D02-FE3D-BCD7-D7DCBF57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7667" y="4876800"/>
          <a:ext cx="414867" cy="414867"/>
        </a:xfrm>
        <a:prstGeom prst="rect">
          <a:avLst/>
        </a:prstGeom>
      </xdr:spPr>
    </xdr:pic>
    <xdr:clientData/>
  </xdr:twoCellAnchor>
  <xdr:twoCellAnchor editAs="oneCell">
    <xdr:from>
      <xdr:col>3</xdr:col>
      <xdr:colOff>736599</xdr:colOff>
      <xdr:row>23</xdr:row>
      <xdr:rowOff>198120</xdr:rowOff>
    </xdr:from>
    <xdr:to>
      <xdr:col>3</xdr:col>
      <xdr:colOff>1208553</xdr:colOff>
      <xdr:row>26</xdr:row>
      <xdr:rowOff>8468</xdr:rowOff>
    </xdr:to>
    <xdr:pic>
      <xdr:nvPicPr>
        <xdr:cNvPr id="17" name="Imagen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FB90ABB-DCCA-2995-C27F-992F8C248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8866" y="4871720"/>
          <a:ext cx="471954" cy="419948"/>
        </a:xfrm>
        <a:prstGeom prst="rect">
          <a:avLst/>
        </a:prstGeom>
      </xdr:spPr>
    </xdr:pic>
    <xdr:clientData/>
  </xdr:twoCellAnchor>
  <xdr:twoCellAnchor editAs="oneCell">
    <xdr:from>
      <xdr:col>3</xdr:col>
      <xdr:colOff>126998</xdr:colOff>
      <xdr:row>24</xdr:row>
      <xdr:rowOff>16933</xdr:rowOff>
    </xdr:from>
    <xdr:to>
      <xdr:col>3</xdr:col>
      <xdr:colOff>517731</xdr:colOff>
      <xdr:row>26</xdr:row>
      <xdr:rowOff>1266</xdr:rowOff>
    </xdr:to>
    <xdr:pic>
      <xdr:nvPicPr>
        <xdr:cNvPr id="19" name="Imagen 18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3D67867C-F497-28D4-959F-70B1D8130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9265" y="4893733"/>
          <a:ext cx="390733" cy="390733"/>
        </a:xfrm>
        <a:prstGeom prst="rect">
          <a:avLst/>
        </a:prstGeom>
      </xdr:spPr>
    </xdr:pic>
    <xdr:clientData/>
  </xdr:twoCellAnchor>
  <xdr:twoCellAnchor editAs="oneCell">
    <xdr:from>
      <xdr:col>2</xdr:col>
      <xdr:colOff>837066</xdr:colOff>
      <xdr:row>23</xdr:row>
      <xdr:rowOff>152400</xdr:rowOff>
    </xdr:from>
    <xdr:to>
      <xdr:col>2</xdr:col>
      <xdr:colOff>1345067</xdr:colOff>
      <xdr:row>26</xdr:row>
      <xdr:rowOff>50801</xdr:rowOff>
    </xdr:to>
    <xdr:pic>
      <xdr:nvPicPr>
        <xdr:cNvPr id="21" name="Imagen 2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2A61197-9987-2A4C-05CE-72EC43590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733" y="4826000"/>
          <a:ext cx="508001" cy="508001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203200</xdr:colOff>
      <xdr:row>24</xdr:row>
      <xdr:rowOff>66290</xdr:rowOff>
    </xdr:from>
    <xdr:to>
      <xdr:col>2</xdr:col>
      <xdr:colOff>597598</xdr:colOff>
      <xdr:row>25</xdr:row>
      <xdr:rowOff>140401</xdr:rowOff>
    </xdr:to>
    <xdr:pic>
      <xdr:nvPicPr>
        <xdr:cNvPr id="23" name="Imagen 2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6CEAA22-D0EF-46C3-D562-A7883875B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3867" y="4943090"/>
          <a:ext cx="394398" cy="277311"/>
        </a:xfrm>
        <a:prstGeom prst="rect">
          <a:avLst/>
        </a:prstGeom>
      </xdr:spPr>
    </xdr:pic>
    <xdr:clientData/>
  </xdr:twoCellAnchor>
  <xdr:twoCellAnchor editAs="oneCell">
    <xdr:from>
      <xdr:col>5</xdr:col>
      <xdr:colOff>567266</xdr:colOff>
      <xdr:row>23</xdr:row>
      <xdr:rowOff>169333</xdr:rowOff>
    </xdr:from>
    <xdr:to>
      <xdr:col>6</xdr:col>
      <xdr:colOff>194733</xdr:colOff>
      <xdr:row>26</xdr:row>
      <xdr:rowOff>16933</xdr:rowOff>
    </xdr:to>
    <xdr:pic>
      <xdr:nvPicPr>
        <xdr:cNvPr id="25" name="Imagen 2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FC64BB5-7EB7-4722-11E7-69F53004E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4666" y="4893733"/>
          <a:ext cx="4572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porte@buscandocryptodinero.com" TargetMode="External"/><Relationship Id="rId2" Type="http://schemas.openxmlformats.org/officeDocument/2006/relationships/hyperlink" Target="https://www.kidswithties.com/" TargetMode="External"/><Relationship Id="rId1" Type="http://schemas.openxmlformats.org/officeDocument/2006/relationships/hyperlink" Target="https://buscandocryptodinero.com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buscando.cryptodin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584DF-F90E-4B43-934B-0A5547A58542}">
  <dimension ref="A1:D28"/>
  <sheetViews>
    <sheetView tabSelected="1" zoomScale="150" zoomScaleNormal="150" workbookViewId="0">
      <selection activeCell="J12" sqref="J12"/>
    </sheetView>
  </sheetViews>
  <sheetFormatPr baseColWidth="10" defaultRowHeight="16" x14ac:dyDescent="0.2"/>
  <cols>
    <col min="2" max="2" width="20.1640625" customWidth="1"/>
    <col min="3" max="3" width="18" customWidth="1"/>
    <col min="4" max="4" width="17" style="1" customWidth="1"/>
  </cols>
  <sheetData>
    <row r="1" spans="2:4" ht="17" thickBot="1" x14ac:dyDescent="0.25"/>
    <row r="2" spans="2:4" ht="17" thickBot="1" x14ac:dyDescent="0.25">
      <c r="B2" s="19" t="s">
        <v>15</v>
      </c>
      <c r="C2" s="21">
        <v>415000</v>
      </c>
      <c r="D2" s="20"/>
    </row>
    <row r="3" spans="2:4" x14ac:dyDescent="0.2">
      <c r="B3" s="11"/>
      <c r="C3" s="12"/>
      <c r="D3" s="13"/>
    </row>
    <row r="4" spans="2:4" x14ac:dyDescent="0.2">
      <c r="B4" s="11"/>
      <c r="C4" s="14" t="s">
        <v>7</v>
      </c>
      <c r="D4" s="13" t="s">
        <v>5</v>
      </c>
    </row>
    <row r="5" spans="2:4" x14ac:dyDescent="0.2">
      <c r="B5" s="15" t="s">
        <v>1</v>
      </c>
      <c r="C5" s="12">
        <v>9.4500000000000001E-2</v>
      </c>
      <c r="D5" s="16">
        <f>C5*C2</f>
        <v>39217.5</v>
      </c>
    </row>
    <row r="6" spans="2:4" x14ac:dyDescent="0.2">
      <c r="B6" s="11" t="s">
        <v>2</v>
      </c>
      <c r="C6" s="17">
        <f>AVERAGE(0.28,0.28,0.2,0.21,0.86)</f>
        <v>0.36599999999999999</v>
      </c>
      <c r="D6" s="16">
        <f>C6*C2</f>
        <v>151890</v>
      </c>
    </row>
    <row r="7" spans="2:4" ht="17" thickBot="1" x14ac:dyDescent="0.25">
      <c r="B7" s="18" t="s">
        <v>3</v>
      </c>
      <c r="C7" s="22">
        <f>AVERAGE(1.79,1.9,0.345,1.45,6.69)</f>
        <v>2.4350000000000001</v>
      </c>
      <c r="D7" s="23">
        <f>C7*C2</f>
        <v>1010525</v>
      </c>
    </row>
    <row r="8" spans="2:4" x14ac:dyDescent="0.2">
      <c r="C8" s="6"/>
      <c r="D8" s="5"/>
    </row>
    <row r="25" spans="1:1" x14ac:dyDescent="0.2">
      <c r="A25" s="10" t="s">
        <v>16</v>
      </c>
    </row>
    <row r="26" spans="1:1" x14ac:dyDescent="0.2">
      <c r="A26" s="10" t="s">
        <v>17</v>
      </c>
    </row>
    <row r="27" spans="1:1" x14ac:dyDescent="0.2">
      <c r="A27" s="10" t="s">
        <v>18</v>
      </c>
    </row>
    <row r="28" spans="1:1" x14ac:dyDescent="0.2">
      <c r="A28" s="10" t="s">
        <v>19</v>
      </c>
    </row>
  </sheetData>
  <hyperlinks>
    <hyperlink ref="A25" r:id="rId1" xr:uid="{B559DC64-07BD-A74D-B2F2-FD6A85B87F1B}"/>
    <hyperlink ref="A26" r:id="rId2" xr:uid="{FD71B5D2-7810-6E49-B7BE-CD0BEBBDBC60}"/>
    <hyperlink ref="A27" r:id="rId3" xr:uid="{CD8DA528-DE32-1044-ADE8-DFE46490CFC7}"/>
    <hyperlink ref="A28" r:id="rId4" xr:uid="{B90C4113-DECA-1542-9D08-B7670EB2BBED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27A14-E1D4-AB47-BB3B-FC03AFE3818F}">
  <dimension ref="B2:D8"/>
  <sheetViews>
    <sheetView zoomScale="150" zoomScaleNormal="150" workbookViewId="0">
      <selection activeCell="D11" sqref="D11"/>
    </sheetView>
  </sheetViews>
  <sheetFormatPr baseColWidth="10" defaultRowHeight="16" x14ac:dyDescent="0.2"/>
  <cols>
    <col min="2" max="2" width="20.1640625" customWidth="1"/>
    <col min="3" max="3" width="18" customWidth="1"/>
    <col min="4" max="4" width="17" style="1" customWidth="1"/>
  </cols>
  <sheetData>
    <row r="2" spans="2:4" x14ac:dyDescent="0.2">
      <c r="B2" t="s">
        <v>14</v>
      </c>
      <c r="C2" s="9">
        <v>44</v>
      </c>
      <c r="D2" s="5"/>
    </row>
    <row r="3" spans="2:4" x14ac:dyDescent="0.2">
      <c r="C3" s="6"/>
      <c r="D3" s="5"/>
    </row>
    <row r="4" spans="2:4" x14ac:dyDescent="0.2">
      <c r="C4" s="5" t="s">
        <v>7</v>
      </c>
      <c r="D4" s="5" t="s">
        <v>5</v>
      </c>
    </row>
    <row r="5" spans="2:4" x14ac:dyDescent="0.2">
      <c r="B5" s="2" t="s">
        <v>1</v>
      </c>
      <c r="C5" s="6">
        <v>1593</v>
      </c>
      <c r="D5" s="7">
        <f>C5*C2</f>
        <v>70092</v>
      </c>
    </row>
    <row r="6" spans="2:4" x14ac:dyDescent="0.2">
      <c r="B6" t="s">
        <v>2</v>
      </c>
      <c r="C6" s="8">
        <f>AVERAGE(5099,7336,4920,5200,2048,10000,1901,5783)</f>
        <v>5285.875</v>
      </c>
      <c r="D6" s="7">
        <f>C6*C2</f>
        <v>232578.5</v>
      </c>
    </row>
    <row r="7" spans="2:4" x14ac:dyDescent="0.2">
      <c r="B7" t="s">
        <v>3</v>
      </c>
      <c r="C7" s="8">
        <f>AVERAGE(13066,49704,28620,34000,30840,18200,3495,29546,26768,13550,3355)</f>
        <v>22831.272727272728</v>
      </c>
      <c r="D7" s="7">
        <f>C7*C2</f>
        <v>1004576</v>
      </c>
    </row>
    <row r="8" spans="2:4" x14ac:dyDescent="0.2">
      <c r="C8" s="6"/>
      <c r="D8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73F2-A89E-3B4C-AFC2-CA5686B2C76A}">
  <dimension ref="B2:D8"/>
  <sheetViews>
    <sheetView zoomScale="150" zoomScaleNormal="150" workbookViewId="0">
      <selection activeCell="D9" sqref="D9"/>
    </sheetView>
  </sheetViews>
  <sheetFormatPr baseColWidth="10" defaultRowHeight="16" x14ac:dyDescent="0.2"/>
  <cols>
    <col min="2" max="2" width="20.1640625" customWidth="1"/>
    <col min="3" max="3" width="18" customWidth="1"/>
    <col min="4" max="4" width="17" style="1" customWidth="1"/>
  </cols>
  <sheetData>
    <row r="2" spans="2:4" x14ac:dyDescent="0.2">
      <c r="B2" t="s">
        <v>13</v>
      </c>
      <c r="C2" s="9">
        <v>3.1</v>
      </c>
      <c r="D2" s="5"/>
    </row>
    <row r="3" spans="2:4" x14ac:dyDescent="0.2">
      <c r="C3" s="6"/>
      <c r="D3" s="5"/>
    </row>
    <row r="4" spans="2:4" x14ac:dyDescent="0.2">
      <c r="C4" s="5" t="s">
        <v>7</v>
      </c>
      <c r="D4" s="5" t="s">
        <v>5</v>
      </c>
    </row>
    <row r="5" spans="2:4" x14ac:dyDescent="0.2">
      <c r="B5" s="2" t="s">
        <v>1</v>
      </c>
      <c r="C5" s="6">
        <v>23150</v>
      </c>
      <c r="D5" s="7">
        <f>C5*C2</f>
        <v>71765</v>
      </c>
    </row>
    <row r="6" spans="2:4" x14ac:dyDescent="0.2">
      <c r="B6" t="s">
        <v>2</v>
      </c>
      <c r="C6" s="8">
        <f>AVERAGE(74327,76196,76204,75000,120438,28337)</f>
        <v>75083.666666666672</v>
      </c>
      <c r="D6" s="7">
        <f>C6*C2</f>
        <v>232759.3666666667</v>
      </c>
    </row>
    <row r="7" spans="2:4" x14ac:dyDescent="0.2">
      <c r="B7" t="s">
        <v>3</v>
      </c>
      <c r="C7" s="8">
        <f>AVERAGE(190460,217095,483904,483953,110000,776060,52556)</f>
        <v>330575.42857142858</v>
      </c>
      <c r="D7" s="7">
        <f>C7*C2</f>
        <v>1024783.8285714287</v>
      </c>
    </row>
    <row r="8" spans="2:4" x14ac:dyDescent="0.2">
      <c r="C8" s="6"/>
      <c r="D8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22356-DA44-A740-B42B-A40314E2DBCE}">
  <dimension ref="B2:D7"/>
  <sheetViews>
    <sheetView zoomScale="150" zoomScaleNormal="150" workbookViewId="0">
      <selection activeCell="C7" sqref="C7"/>
    </sheetView>
  </sheetViews>
  <sheetFormatPr baseColWidth="10" defaultRowHeight="16" x14ac:dyDescent="0.2"/>
  <cols>
    <col min="2" max="2" width="20.1640625" customWidth="1"/>
    <col min="3" max="3" width="18" customWidth="1"/>
    <col min="4" max="4" width="17" style="1" customWidth="1"/>
  </cols>
  <sheetData>
    <row r="2" spans="2:4" x14ac:dyDescent="0.2">
      <c r="B2" t="s">
        <v>12</v>
      </c>
      <c r="C2" s="4">
        <v>1300000</v>
      </c>
      <c r="D2" s="5"/>
    </row>
    <row r="3" spans="2:4" x14ac:dyDescent="0.2">
      <c r="C3" s="6"/>
      <c r="D3" s="5"/>
    </row>
    <row r="4" spans="2:4" x14ac:dyDescent="0.2">
      <c r="C4" s="5" t="s">
        <v>7</v>
      </c>
      <c r="D4" s="5" t="s">
        <v>5</v>
      </c>
    </row>
    <row r="5" spans="2:4" x14ac:dyDescent="0.2">
      <c r="B5" s="2" t="s">
        <v>1</v>
      </c>
      <c r="C5" s="6">
        <v>5.3999999999999999E-2</v>
      </c>
      <c r="D5" s="7">
        <f>C5*C2</f>
        <v>70200</v>
      </c>
    </row>
    <row r="6" spans="2:4" x14ac:dyDescent="0.2">
      <c r="B6" t="s">
        <v>2</v>
      </c>
      <c r="C6" s="6">
        <f>AVERAGE(0.057,0.173,0.16,0.18,0.78,0.52)</f>
        <v>0.3116666666666667</v>
      </c>
      <c r="D6" s="7">
        <f>C6*C2</f>
        <v>405166.66666666669</v>
      </c>
    </row>
    <row r="7" spans="2:4" x14ac:dyDescent="0.2">
      <c r="B7" t="s">
        <v>3</v>
      </c>
      <c r="C7" s="6">
        <f>AVERAGE(0.098,0.44,1.07,1.25,1.05)</f>
        <v>0.78160000000000007</v>
      </c>
      <c r="D7" s="7">
        <f>C7*C2</f>
        <v>1016080.0000000001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F4CF9-0868-F749-B039-3E1BF1AF9A3A}">
  <dimension ref="B2:D7"/>
  <sheetViews>
    <sheetView zoomScale="150" zoomScaleNormal="150" workbookViewId="0">
      <selection activeCell="E5" sqref="E5"/>
    </sheetView>
  </sheetViews>
  <sheetFormatPr baseColWidth="10" defaultRowHeight="16" x14ac:dyDescent="0.2"/>
  <cols>
    <col min="2" max="2" width="20.1640625" customWidth="1"/>
    <col min="3" max="3" width="18" customWidth="1"/>
    <col min="4" max="4" width="17" style="1" customWidth="1"/>
  </cols>
  <sheetData>
    <row r="2" spans="2:4" x14ac:dyDescent="0.2">
      <c r="B2" t="s">
        <v>10</v>
      </c>
      <c r="C2" s="4">
        <v>1050000000</v>
      </c>
      <c r="D2" s="5" t="s">
        <v>11</v>
      </c>
    </row>
    <row r="3" spans="2:4" x14ac:dyDescent="0.2">
      <c r="C3" s="6"/>
      <c r="D3" s="5"/>
    </row>
    <row r="4" spans="2:4" x14ac:dyDescent="0.2">
      <c r="C4" s="5" t="s">
        <v>7</v>
      </c>
      <c r="D4" s="5" t="s">
        <v>5</v>
      </c>
    </row>
    <row r="5" spans="2:4" x14ac:dyDescent="0.2">
      <c r="B5" s="2" t="s">
        <v>1</v>
      </c>
      <c r="C5" s="6">
        <v>1.1399999999999999E-5</v>
      </c>
      <c r="D5" s="7">
        <f>C5*C2</f>
        <v>11970</v>
      </c>
    </row>
    <row r="6" spans="2:4" x14ac:dyDescent="0.2">
      <c r="B6" t="s">
        <v>2</v>
      </c>
      <c r="C6" s="6">
        <f>AVERAGE(0.00003238,0.00124938,0.0000323738,0.0001152,0.00004335,0.0001152,0.00001405,0.00003078,0.000105556,0.0002)</f>
        <v>1.9382698000000001E-4</v>
      </c>
      <c r="D6" s="7">
        <f>C6*C2</f>
        <v>203518.329</v>
      </c>
    </row>
    <row r="7" spans="2:4" x14ac:dyDescent="0.2">
      <c r="B7" t="s">
        <v>3</v>
      </c>
      <c r="C7" s="6">
        <f>AVERAGE(0.00021805,0.00288836,0.002180282,0.0009915,0.00029857,0.00003019,0.00020116)</f>
        <v>9.7258742857142858E-4</v>
      </c>
      <c r="D7" s="7">
        <f>C7*C2</f>
        <v>1021216.8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BAB0-10EA-384A-B3E6-F157C7B05CE5}">
  <dimension ref="B2:D7"/>
  <sheetViews>
    <sheetView zoomScale="150" zoomScaleNormal="150" workbookViewId="0">
      <selection activeCell="E5" sqref="E5"/>
    </sheetView>
  </sheetViews>
  <sheetFormatPr baseColWidth="10" defaultRowHeight="16" x14ac:dyDescent="0.2"/>
  <cols>
    <col min="2" max="2" width="20.1640625" customWidth="1"/>
    <col min="3" max="3" width="18" customWidth="1"/>
    <col min="4" max="4" width="14.1640625" style="1" customWidth="1"/>
  </cols>
  <sheetData>
    <row r="2" spans="2:4" x14ac:dyDescent="0.2">
      <c r="B2" t="s">
        <v>9</v>
      </c>
      <c r="C2" s="4">
        <v>80000</v>
      </c>
      <c r="D2" s="5"/>
    </row>
    <row r="3" spans="2:4" x14ac:dyDescent="0.2">
      <c r="C3" s="6"/>
      <c r="D3" s="5"/>
    </row>
    <row r="4" spans="2:4" x14ac:dyDescent="0.2">
      <c r="C4" s="5" t="s">
        <v>7</v>
      </c>
      <c r="D4" s="5" t="s">
        <v>5</v>
      </c>
    </row>
    <row r="5" spans="2:4" x14ac:dyDescent="0.2">
      <c r="B5" s="2" t="s">
        <v>1</v>
      </c>
      <c r="C5" s="6">
        <v>0.38</v>
      </c>
      <c r="D5" s="7">
        <f>C5*C2</f>
        <v>30400</v>
      </c>
    </row>
    <row r="6" spans="2:4" x14ac:dyDescent="0.2">
      <c r="B6" t="s">
        <v>2</v>
      </c>
      <c r="C6" s="6">
        <f>AVERAGE(1.23,1.6,1.24,3.81,0.68,1.61,1.72,3)</f>
        <v>1.8612500000000001</v>
      </c>
      <c r="D6" s="7">
        <f>C6*C2</f>
        <v>148900</v>
      </c>
    </row>
    <row r="7" spans="2:4" x14ac:dyDescent="0.2">
      <c r="B7" t="s">
        <v>3</v>
      </c>
      <c r="C7" s="6">
        <f>AVERAGE(3.15,18.3,8.2,31.8,0,17,14,16.5,5.8)</f>
        <v>12.75</v>
      </c>
      <c r="D7" s="7">
        <f>C7*C2</f>
        <v>1020000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B971D-151C-3043-8EFF-E11D3F88593D}">
  <dimension ref="B2:D7"/>
  <sheetViews>
    <sheetView zoomScale="150" zoomScaleNormal="150" workbookViewId="0">
      <selection activeCell="C8" sqref="C8"/>
    </sheetView>
  </sheetViews>
  <sheetFormatPr baseColWidth="10" defaultRowHeight="16" x14ac:dyDescent="0.2"/>
  <cols>
    <col min="2" max="2" width="20.1640625" customWidth="1"/>
    <col min="3" max="3" width="18" customWidth="1"/>
    <col min="4" max="4" width="14.1640625" style="1" customWidth="1"/>
  </cols>
  <sheetData>
    <row r="2" spans="2:4" x14ac:dyDescent="0.2">
      <c r="B2" t="s">
        <v>8</v>
      </c>
      <c r="C2" s="4">
        <v>800</v>
      </c>
    </row>
    <row r="4" spans="2:4" x14ac:dyDescent="0.2">
      <c r="C4" s="1" t="s">
        <v>7</v>
      </c>
      <c r="D4" s="1" t="s">
        <v>5</v>
      </c>
    </row>
    <row r="5" spans="2:4" x14ac:dyDescent="0.2">
      <c r="B5" s="2" t="s">
        <v>1</v>
      </c>
      <c r="C5">
        <v>82</v>
      </c>
      <c r="D5" s="3">
        <f>C5*C2</f>
        <v>65600</v>
      </c>
    </row>
    <row r="6" spans="2:4" x14ac:dyDescent="0.2">
      <c r="B6" t="s">
        <v>2</v>
      </c>
      <c r="C6">
        <f>AVERAGE(1198,245,226,161,260,265,265,164)</f>
        <v>348</v>
      </c>
      <c r="D6" s="3">
        <f>C6*C2</f>
        <v>278400</v>
      </c>
    </row>
    <row r="7" spans="2:4" x14ac:dyDescent="0.2">
      <c r="B7" t="s">
        <v>3</v>
      </c>
      <c r="C7">
        <f>AVERAGE(3898,1527,1400,293,1650,679,680,417)</f>
        <v>1318</v>
      </c>
      <c r="D7" s="3">
        <f>C7*C2</f>
        <v>1054400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A59AE-750F-174F-B7B9-31433266896F}">
  <dimension ref="B2:D7"/>
  <sheetViews>
    <sheetView zoomScale="150" zoomScaleNormal="150" workbookViewId="0">
      <selection activeCell="D7" sqref="D7"/>
    </sheetView>
  </sheetViews>
  <sheetFormatPr baseColWidth="10" defaultRowHeight="16" x14ac:dyDescent="0.2"/>
  <cols>
    <col min="2" max="2" width="20.1640625" customWidth="1"/>
    <col min="3" max="3" width="18" customWidth="1"/>
    <col min="4" max="4" width="14.1640625" style="1" customWidth="1"/>
  </cols>
  <sheetData>
    <row r="2" spans="2:4" x14ac:dyDescent="0.2">
      <c r="B2" t="s">
        <v>6</v>
      </c>
      <c r="C2" s="4">
        <v>15000</v>
      </c>
    </row>
    <row r="4" spans="2:4" x14ac:dyDescent="0.2">
      <c r="C4" s="1" t="s">
        <v>7</v>
      </c>
      <c r="D4" s="1" t="s">
        <v>5</v>
      </c>
    </row>
    <row r="5" spans="2:4" x14ac:dyDescent="0.2">
      <c r="B5" s="2" t="s">
        <v>1</v>
      </c>
      <c r="C5">
        <v>5</v>
      </c>
      <c r="D5" s="3">
        <f>C5*C2</f>
        <v>75000</v>
      </c>
    </row>
    <row r="6" spans="2:4" x14ac:dyDescent="0.2">
      <c r="B6" t="s">
        <v>2</v>
      </c>
      <c r="C6">
        <f>AVERAGE(16,13.8,13.8,18,8.6,15.8,15.2)</f>
        <v>14.457142857142857</v>
      </c>
      <c r="D6" s="3">
        <f>C6*C2</f>
        <v>216857.14285714287</v>
      </c>
    </row>
    <row r="7" spans="2:4" x14ac:dyDescent="0.2">
      <c r="B7" t="s">
        <v>3</v>
      </c>
      <c r="C7">
        <f>AVERAGE(41,90,96,70,18.8,130,43.2)</f>
        <v>69.857142857142861</v>
      </c>
      <c r="D7" s="3">
        <f>C7*C2</f>
        <v>1047857.142857143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56BB1-7673-F34D-A607-19F0C4C2F596}">
  <dimension ref="B2:D7"/>
  <sheetViews>
    <sheetView workbookViewId="0">
      <selection activeCell="D9" sqref="D9"/>
    </sheetView>
  </sheetViews>
  <sheetFormatPr baseColWidth="10" defaultRowHeight="16" x14ac:dyDescent="0.2"/>
  <cols>
    <col min="2" max="2" width="20.1640625" customWidth="1"/>
    <col min="3" max="3" width="18" customWidth="1"/>
    <col min="4" max="4" width="14.1640625" style="1" customWidth="1"/>
  </cols>
  <sheetData>
    <row r="2" spans="2:4" x14ac:dyDescent="0.2">
      <c r="B2" t="s">
        <v>0</v>
      </c>
      <c r="C2" s="4">
        <v>50000</v>
      </c>
    </row>
    <row r="4" spans="2:4" x14ac:dyDescent="0.2">
      <c r="C4" s="1" t="s">
        <v>4</v>
      </c>
      <c r="D4" s="1" t="s">
        <v>5</v>
      </c>
    </row>
    <row r="5" spans="2:4" x14ac:dyDescent="0.2">
      <c r="B5" s="2" t="s">
        <v>1</v>
      </c>
      <c r="C5">
        <v>0.79</v>
      </c>
      <c r="D5" s="3">
        <f>C5*C2</f>
        <v>39500</v>
      </c>
    </row>
    <row r="6" spans="2:4" x14ac:dyDescent="0.2">
      <c r="B6" t="s">
        <v>2</v>
      </c>
      <c r="C6">
        <f>AVERAGE(4,15,2.5,3,2.5,7)</f>
        <v>5.666666666666667</v>
      </c>
      <c r="D6" s="3">
        <f>C6*C2</f>
        <v>283333.33333333337</v>
      </c>
    </row>
    <row r="7" spans="2:4" x14ac:dyDescent="0.2">
      <c r="B7" t="s">
        <v>3</v>
      </c>
      <c r="C7">
        <f>AVERAGE(9,54,6.9,20,15,22)</f>
        <v>21.150000000000002</v>
      </c>
      <c r="D7" s="3">
        <f>C7*C2</f>
        <v>1057500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DOGE</vt:lpstr>
      <vt:lpstr>ETH</vt:lpstr>
      <vt:lpstr>BTC</vt:lpstr>
      <vt:lpstr>Rose</vt:lpstr>
      <vt:lpstr>Shiba</vt:lpstr>
      <vt:lpstr>XRP</vt:lpstr>
      <vt:lpstr>LTC</vt:lpstr>
      <vt:lpstr>DOT</vt:lpstr>
      <vt:lpstr>Polygon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-meMo- guerrero</dc:creator>
  <cp:lastModifiedBy>-meMo- guerrero</cp:lastModifiedBy>
  <dcterms:created xsi:type="dcterms:W3CDTF">2023-01-05T19:04:59Z</dcterms:created>
  <dcterms:modified xsi:type="dcterms:W3CDTF">2023-02-05T05:03:22Z</dcterms:modified>
</cp:coreProperties>
</file>